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io\Documents\LAVORO\listini fornitori\ciro de vivo\pon infanzia\matrici\"/>
    </mc:Choice>
  </mc:AlternateContent>
  <xr:revisionPtr revIDLastSave="0" documentId="13_ncr:1_{9969B9B5-DE9B-4B6D-B693-3A07E9CB4DB0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Matrice Arredo Alife" sheetId="1" r:id="rId1"/>
  </sheets>
  <definedNames>
    <definedName name="_xlnm.Print_Area" localSheetId="0">'Matrice Arredo Alife'!$A$1:$F$28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0" i="1" l="1"/>
  <c r="F30" i="1" s="1"/>
  <c r="E29" i="1"/>
  <c r="F29" i="1" s="1"/>
  <c r="E14" i="1" l="1"/>
  <c r="F14" i="1" s="1"/>
  <c r="E15" i="1"/>
  <c r="F15" i="1" s="1"/>
  <c r="E28" i="1" l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C10" i="1" l="1"/>
  <c r="C9" i="1" s="1"/>
  <c r="C8" i="1"/>
  <c r="E8" i="1" s="1"/>
</calcChain>
</file>

<file path=xl/sharedStrings.xml><?xml version="1.0" encoding="utf-8"?>
<sst xmlns="http://schemas.openxmlformats.org/spreadsheetml/2006/main" count="47" uniqueCount="46">
  <si>
    <t>Imponibile</t>
  </si>
  <si>
    <t>Q.tà</t>
  </si>
  <si>
    <t>TOTALE Imponibile</t>
  </si>
  <si>
    <t>OR12024121 serena</t>
  </si>
  <si>
    <t>Codice Prodotto</t>
  </si>
  <si>
    <t>Descrizione</t>
  </si>
  <si>
    <t>TOTALE Ivato</t>
  </si>
  <si>
    <t>Spesa massima consentita</t>
  </si>
  <si>
    <t>Totale ARREDI (max 60%)</t>
  </si>
  <si>
    <t>FINANZIAMENTO RESIDUO</t>
  </si>
  <si>
    <t>TOTALE PRODOTTI SELEZIONATI</t>
  </si>
  <si>
    <t>Sediolina infanzia polipropilene #Serena certificata 1729/2 e EN71 (atossicità) NOTA BENE NON REALIZZATA CON PLASTICA TOSSICA. Certificata ANTICADUTA</t>
  </si>
  <si>
    <t>Arredo</t>
  </si>
  <si>
    <t>PRISMA S.r.l.
Via Giordano Bruno, 21 - 80016 - Marano (Na) - Italy
Tel. (+39)081.5861190 / (+39)333.3875223/ Fax: (+39) 081.7427710
(SEDE OPER. CONTATTARE PRIMA PER APPUNTAMENTO)
Email: info@prismarredo.it - PEC prisma.srl@legalmail.it
P.IVA: 03272351218</t>
  </si>
  <si>
    <t>ALT - FINE MATRICE</t>
  </si>
  <si>
    <t>BR89007</t>
  </si>
  <si>
    <t>Armadio a giorno con divisori e cassetti laterali 100x45x100 h</t>
  </si>
  <si>
    <t>BR87007</t>
  </si>
  <si>
    <t>Armadio a due ante due ripiani. Misure 100x45x100h Struttura del tipo
componibile realizzata in conglomerato fibrolegnoso nobilitato, certificato in classe E1 di formaldeide, spessore 20mm circa. con bordi perimetrali a vista in ABS a norma antinfortunistica,completa di due fianchi, base, zoccolo e cappello e schienale applicato ad incastro nelle sedi ricavate sui fianchi.Meccanismi di giunzione a vite con interposizione di spine in faggio o colorato</t>
  </si>
  <si>
    <t>CM03051197</t>
  </si>
  <si>
    <t>Cattedra con 1 cassetto Struttura Tub 28x1,5. Piano E1 (bassa emissione
formaldeide) rivestito su entrambe le facce con finitura antigraffio , spigoli arrotondati. Puntali in plastica inestraibili.</t>
  </si>
  <si>
    <t>LVONDA138</t>
  </si>
  <si>
    <t>CM01081019</t>
  </si>
  <si>
    <t>PRISMA presenta il tavolo ad onda (codice tavoloonda) realizzabile per infanzia oppure il primo ciclo elementare (1 e 2 elementare). Ogni composizione è composta da:
N.1 tavolo rettangolare indipendente a onda con piano in legno in classe E1 realizzabile nei colori a scelta tra: giallo, arancio, verde, azzurro, lilla, lampone.
N.2 tavoli trapezoidali indipendenti a onda caratteristiche , colori e misure come sopra Dim. Cm. 130 base maggiore; 60 base
minore; lato obliquo 65 cm. Bordatura perimetrale in esaflex BIANCO a profilo e spigoli arrotondati.
Gambe in tubolare di acciaio verniciato a polveri epossidiche di colore bianco.
Puntali gommati alle basi.</t>
  </si>
  <si>
    <t>VS6754E</t>
  </si>
  <si>
    <t>Morbido panca curvo</t>
  </si>
  <si>
    <t>VS6752E</t>
  </si>
  <si>
    <t>Pouf cilindro infanzia</t>
  </si>
  <si>
    <t>VS6751E</t>
  </si>
  <si>
    <t>Pouf angolo infanzia</t>
  </si>
  <si>
    <t>Tappetto Spicchio</t>
  </si>
  <si>
    <t>VS6765E</t>
  </si>
  <si>
    <t>VS7544GR</t>
  </si>
  <si>
    <t>Lettura nido e infanzia</t>
  </si>
  <si>
    <t>VS4178L</t>
  </si>
  <si>
    <t>Mobile con vaschette</t>
  </si>
  <si>
    <t>VS4237R</t>
  </si>
  <si>
    <t>Carrelo Asciugafogli</t>
  </si>
  <si>
    <t>Carrello Portalibri</t>
  </si>
  <si>
    <t>VS4210R</t>
  </si>
  <si>
    <t>VS4215R</t>
  </si>
  <si>
    <t>Carrello Portacolori</t>
  </si>
  <si>
    <t>VS4384R</t>
  </si>
  <si>
    <t>BR86207</t>
  </si>
  <si>
    <t>Armadio a 9 caselle con antine FAGGIO e serrature 100x45x150 h</t>
  </si>
  <si>
    <t xml:space="preserve">Armadio classe  con ante cm. 96.5x40x105.5h colorato GIALLO-ROSSO-BLU oppure ARANCIO. Struttura realizzata in melaminico omol. E1 spes. 18 mm.Spigoli arrotondati a norma anti-infortunistica. Ante apribili a battente su cerniere a molla, dotate di 2 pomellini per l'apertura delle stesse. Dotato di 2 ripiani. Piede in tubolare d'acciaio da 28x1,5, dotato di piedini di livellamento.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</si>
</sst>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&quot;€&quot;\ #,##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double">
        <color theme="1" tint="0.499984740745262"/>
      </left>
      <right/>
      <top style="double">
        <color theme="1" tint="0.499984740745262"/>
      </top>
      <bottom/>
      <diagonal/>
    </border>
    <border>
      <left/>
      <right style="double">
        <color theme="1" tint="0.499984740745262"/>
      </right>
      <top style="double">
        <color theme="1" tint="0.499984740745262"/>
      </top>
      <bottom/>
      <diagonal/>
    </border>
    <border>
      <left style="double">
        <color theme="1" tint="0.499984740745262"/>
      </left>
      <right/>
      <top/>
      <bottom/>
      <diagonal/>
    </border>
    <border>
      <left/>
      <right style="double">
        <color theme="1" tint="0.499984740745262"/>
      </right>
      <top/>
      <bottom/>
      <diagonal/>
    </border>
    <border>
      <left style="double">
        <color theme="1" tint="0.499984740745262"/>
      </left>
      <right/>
      <top/>
      <bottom style="double">
        <color theme="1" tint="0.499984740745262"/>
      </bottom>
      <diagonal/>
    </border>
    <border>
      <left/>
      <right style="double">
        <color theme="1" tint="0.499984740745262"/>
      </right>
      <top/>
      <bottom style="double">
        <color theme="1" tint="0.499984740745262"/>
      </bottom>
      <diagonal/>
    </border>
    <border>
      <left style="double">
        <color theme="1" tint="0.499984740745262"/>
      </left>
      <right style="double">
        <color theme="1" tint="0.499984740745262"/>
      </right>
      <top style="double">
        <color theme="1" tint="0.499984740745262"/>
      </top>
      <bottom/>
      <diagonal/>
    </border>
    <border>
      <left style="double">
        <color theme="1" tint="0.499984740745262"/>
      </left>
      <right style="double">
        <color theme="1" tint="0.499984740745262"/>
      </right>
      <top/>
      <bottom/>
      <diagonal/>
    </border>
    <border>
      <left style="double">
        <color theme="1" tint="0.499984740745262"/>
      </left>
      <right style="double">
        <color theme="1" tint="0.499984740745262"/>
      </right>
      <top/>
      <bottom style="double">
        <color theme="1" tint="0.499984740745262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3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" fillId="8" borderId="0" xfId="0" applyFont="1" applyFill="1" applyAlignment="1">
      <alignment horizontal="center" vertical="center" wrapText="1"/>
    </xf>
    <xf numFmtId="0" fontId="1" fillId="8" borderId="0" xfId="0" applyFont="1" applyFill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164" fontId="1" fillId="0" borderId="0" xfId="0" applyNumberFormat="1" applyFont="1" applyAlignment="1">
      <alignment vertical="center" wrapText="1"/>
    </xf>
    <xf numFmtId="14" fontId="0" fillId="0" borderId="0" xfId="0" applyNumberFormat="1" applyAlignment="1">
      <alignment horizontal="left" vertical="center"/>
    </xf>
    <xf numFmtId="165" fontId="0" fillId="0" borderId="0" xfId="0" applyNumberFormat="1" applyAlignment="1">
      <alignment vertical="center" wrapText="1"/>
    </xf>
    <xf numFmtId="0" fontId="7" fillId="7" borderId="0" xfId="0" applyFont="1" applyFill="1" applyAlignment="1">
      <alignment horizontal="center" vertical="center"/>
    </xf>
    <xf numFmtId="164" fontId="4" fillId="7" borderId="5" xfId="0" applyNumberFormat="1" applyFont="1" applyFill="1" applyBorder="1" applyAlignment="1">
      <alignment vertical="center"/>
    </xf>
    <xf numFmtId="164" fontId="0" fillId="0" borderId="6" xfId="0" applyNumberForma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vertical="center" wrapText="1"/>
    </xf>
    <xf numFmtId="0" fontId="5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164" fontId="2" fillId="4" borderId="1" xfId="0" applyNumberFormat="1" applyFont="1" applyFill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3" fillId="5" borderId="3" xfId="0" applyNumberFormat="1" applyFont="1" applyFill="1" applyBorder="1" applyAlignment="1">
      <alignment vertical="center"/>
    </xf>
    <xf numFmtId="164" fontId="0" fillId="0" borderId="4" xfId="0" applyNumberFormat="1" applyBorder="1" applyAlignment="1">
      <alignment vertical="center"/>
    </xf>
    <xf numFmtId="164" fontId="2" fillId="6" borderId="3" xfId="0" applyNumberFormat="1" applyFont="1" applyFill="1" applyBorder="1" applyAlignment="1">
      <alignment vertical="center"/>
    </xf>
  </cellXfs>
  <cellStyles count="1">
    <cellStyle name="Normale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1</xdr:col>
      <xdr:colOff>1400175</xdr:colOff>
      <xdr:row>5</xdr:row>
      <xdr:rowOff>173054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2714625" cy="11065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zoomScale="80" zoomScaleNormal="80" workbookViewId="0">
      <pane ySplit="12" topLeftCell="A13" activePane="bottomLeft" state="frozen"/>
      <selection pane="bottomLeft" activeCell="A16" sqref="A16:F17"/>
    </sheetView>
  </sheetViews>
  <sheetFormatPr defaultRowHeight="15" x14ac:dyDescent="0.25"/>
  <cols>
    <col min="1" max="1" width="20.140625" style="1" bestFit="1" customWidth="1"/>
    <col min="2" max="2" width="64.28515625" style="2" customWidth="1"/>
    <col min="3" max="3" width="14.42578125" style="1" bestFit="1" customWidth="1"/>
    <col min="4" max="4" width="7" style="8" customWidth="1"/>
    <col min="5" max="5" width="13.7109375" style="1" customWidth="1"/>
    <col min="6" max="6" width="13" style="1" bestFit="1" customWidth="1"/>
    <col min="7" max="16384" width="9.140625" style="1"/>
  </cols>
  <sheetData>
    <row r="1" spans="1:6" x14ac:dyDescent="0.25">
      <c r="A1" s="28"/>
      <c r="B1" s="25" t="s">
        <v>13</v>
      </c>
      <c r="C1" s="25"/>
      <c r="D1" s="25"/>
      <c r="E1" s="25"/>
      <c r="F1" s="25"/>
    </row>
    <row r="2" spans="1:6" x14ac:dyDescent="0.25">
      <c r="A2" s="28"/>
      <c r="B2" s="25"/>
      <c r="C2" s="25"/>
      <c r="D2" s="25"/>
      <c r="E2" s="25"/>
      <c r="F2" s="25"/>
    </row>
    <row r="3" spans="1:6" x14ac:dyDescent="0.25">
      <c r="A3" s="28"/>
      <c r="B3" s="25"/>
      <c r="C3" s="25"/>
      <c r="D3" s="25"/>
      <c r="E3" s="25"/>
      <c r="F3" s="25"/>
    </row>
    <row r="4" spans="1:6" x14ac:dyDescent="0.25">
      <c r="A4" s="28"/>
      <c r="B4" s="25"/>
      <c r="C4" s="25"/>
      <c r="D4" s="25"/>
      <c r="E4" s="25"/>
      <c r="F4" s="25"/>
    </row>
    <row r="5" spans="1:6" x14ac:dyDescent="0.25">
      <c r="A5" s="28"/>
      <c r="B5" s="25"/>
      <c r="C5" s="25"/>
      <c r="D5" s="25"/>
      <c r="E5" s="25"/>
      <c r="F5" s="25"/>
    </row>
    <row r="6" spans="1:6" ht="15.75" thickBot="1" x14ac:dyDescent="0.3">
      <c r="A6" s="28"/>
      <c r="B6" s="26"/>
      <c r="C6" s="26"/>
      <c r="D6" s="26"/>
      <c r="E6" s="26"/>
      <c r="F6" s="26"/>
    </row>
    <row r="7" spans="1:6" s="4" customFormat="1" ht="19.5" thickTop="1" x14ac:dyDescent="0.25">
      <c r="A7" s="3"/>
      <c r="B7" s="12" t="s">
        <v>7</v>
      </c>
      <c r="C7" s="29">
        <v>75000</v>
      </c>
      <c r="D7" s="30"/>
      <c r="E7" s="27"/>
      <c r="F7" s="28"/>
    </row>
    <row r="8" spans="1:6" s="4" customFormat="1" ht="18.75" x14ac:dyDescent="0.25">
      <c r="B8" s="11" t="s">
        <v>8</v>
      </c>
      <c r="C8" s="31">
        <f>SUM(F14:F30)</f>
        <v>45000.003779999999</v>
      </c>
      <c r="D8" s="32"/>
      <c r="E8" s="23" t="str">
        <f>IF(C8&gt;45001,"Superato il 60%","OK")</f>
        <v>OK</v>
      </c>
      <c r="F8" s="24"/>
    </row>
    <row r="9" spans="1:6" s="4" customFormat="1" ht="18.75" x14ac:dyDescent="0.25">
      <c r="B9" s="11" t="s">
        <v>9</v>
      </c>
      <c r="C9" s="33">
        <f>SUM(C7-C10)</f>
        <v>29999.996220000001</v>
      </c>
      <c r="D9" s="32"/>
      <c r="E9" s="27"/>
      <c r="F9" s="28"/>
    </row>
    <row r="10" spans="1:6" s="4" customFormat="1" ht="19.5" thickBot="1" x14ac:dyDescent="0.3">
      <c r="A10" s="18">
        <v>44930</v>
      </c>
      <c r="B10" s="13" t="s">
        <v>10</v>
      </c>
      <c r="C10" s="21">
        <f>SUM(F14:F30)</f>
        <v>45000.003779999999</v>
      </c>
      <c r="D10" s="22"/>
      <c r="E10" s="27"/>
      <c r="F10" s="28"/>
    </row>
    <row r="11" spans="1:6" ht="6" customHeight="1" thickTop="1" x14ac:dyDescent="0.25"/>
    <row r="12" spans="1:6" s="7" customFormat="1" ht="30" x14ac:dyDescent="0.25">
      <c r="A12" s="5" t="s">
        <v>4</v>
      </c>
      <c r="B12" s="5" t="s">
        <v>5</v>
      </c>
      <c r="C12" s="5" t="s">
        <v>0</v>
      </c>
      <c r="D12" s="5" t="s">
        <v>1</v>
      </c>
      <c r="E12" s="5" t="s">
        <v>2</v>
      </c>
      <c r="F12" s="6" t="s">
        <v>6</v>
      </c>
    </row>
    <row r="13" spans="1:6" s="7" customFormat="1" x14ac:dyDescent="0.25">
      <c r="A13" s="9" t="s">
        <v>12</v>
      </c>
      <c r="B13" s="10"/>
      <c r="C13" s="10"/>
      <c r="D13" s="10"/>
      <c r="E13" s="10"/>
      <c r="F13" s="10"/>
    </row>
    <row r="14" spans="1:6" ht="45" x14ac:dyDescent="0.25">
      <c r="A14" s="14" t="s">
        <v>3</v>
      </c>
      <c r="B14" s="2" t="s">
        <v>11</v>
      </c>
      <c r="C14" s="19">
        <v>16.2</v>
      </c>
      <c r="D14" s="16">
        <v>150</v>
      </c>
      <c r="E14" s="15">
        <f t="shared" ref="E14:E28" si="0">SUM(C14*D14)</f>
        <v>2430</v>
      </c>
      <c r="F14" s="17">
        <f t="shared" ref="F14:F28" si="1">E14*(1+22%)</f>
        <v>2964.6</v>
      </c>
    </row>
    <row r="15" spans="1:6" x14ac:dyDescent="0.25">
      <c r="A15" s="14" t="s">
        <v>15</v>
      </c>
      <c r="B15" s="2" t="s">
        <v>16</v>
      </c>
      <c r="C15" s="19">
        <v>298.62</v>
      </c>
      <c r="D15" s="16">
        <v>16</v>
      </c>
      <c r="E15" s="15">
        <f t="shared" si="0"/>
        <v>4777.92</v>
      </c>
      <c r="F15" s="17">
        <f t="shared" si="1"/>
        <v>5829.0623999999998</v>
      </c>
    </row>
    <row r="16" spans="1:6" ht="120" x14ac:dyDescent="0.25">
      <c r="A16" s="14" t="s">
        <v>17</v>
      </c>
      <c r="B16" s="2" t="s">
        <v>18</v>
      </c>
      <c r="C16" s="19">
        <v>189.31</v>
      </c>
      <c r="D16" s="16">
        <v>8</v>
      </c>
      <c r="E16" s="15">
        <f t="shared" si="0"/>
        <v>1514.48</v>
      </c>
      <c r="F16" s="17">
        <f t="shared" si="1"/>
        <v>1847.6656</v>
      </c>
    </row>
    <row r="17" spans="1:6" ht="133.5" customHeight="1" x14ac:dyDescent="0.25">
      <c r="A17" s="14" t="s">
        <v>22</v>
      </c>
      <c r="B17" s="2" t="s">
        <v>45</v>
      </c>
      <c r="C17" s="19">
        <v>173.31</v>
      </c>
      <c r="D17" s="16">
        <v>8</v>
      </c>
      <c r="E17" s="15">
        <f t="shared" si="0"/>
        <v>1386.48</v>
      </c>
      <c r="F17" s="17">
        <f t="shared" si="1"/>
        <v>1691.5056</v>
      </c>
    </row>
    <row r="18" spans="1:6" ht="60" x14ac:dyDescent="0.25">
      <c r="A18" s="14" t="s">
        <v>19</v>
      </c>
      <c r="B18" s="2" t="s">
        <v>20</v>
      </c>
      <c r="C18" s="19">
        <v>148</v>
      </c>
      <c r="D18" s="16">
        <v>8</v>
      </c>
      <c r="E18" s="15">
        <f t="shared" si="0"/>
        <v>1184</v>
      </c>
      <c r="F18" s="17">
        <f t="shared" si="1"/>
        <v>1444.48</v>
      </c>
    </row>
    <row r="19" spans="1:6" ht="195" x14ac:dyDescent="0.25">
      <c r="A19" s="14" t="s">
        <v>21</v>
      </c>
      <c r="B19" s="2" t="s">
        <v>23</v>
      </c>
      <c r="C19" s="19">
        <v>345</v>
      </c>
      <c r="D19" s="16">
        <v>25</v>
      </c>
      <c r="E19" s="15">
        <f t="shared" si="0"/>
        <v>8625</v>
      </c>
      <c r="F19" s="17">
        <f t="shared" si="1"/>
        <v>10522.5</v>
      </c>
    </row>
    <row r="20" spans="1:6" x14ac:dyDescent="0.25">
      <c r="A20" s="14" t="s">
        <v>24</v>
      </c>
      <c r="B20" s="2" t="s">
        <v>25</v>
      </c>
      <c r="C20" s="19">
        <v>631.4</v>
      </c>
      <c r="D20" s="16">
        <v>4</v>
      </c>
      <c r="E20" s="15">
        <f t="shared" si="0"/>
        <v>2525.6</v>
      </c>
      <c r="F20" s="17">
        <f t="shared" si="1"/>
        <v>3081.232</v>
      </c>
    </row>
    <row r="21" spans="1:6" x14ac:dyDescent="0.25">
      <c r="A21" s="14" t="s">
        <v>26</v>
      </c>
      <c r="B21" s="2" t="s">
        <v>27</v>
      </c>
      <c r="C21" s="19">
        <v>311.3</v>
      </c>
      <c r="D21" s="16">
        <v>2</v>
      </c>
      <c r="E21" s="15">
        <f t="shared" si="0"/>
        <v>622.6</v>
      </c>
      <c r="F21" s="17">
        <f t="shared" si="1"/>
        <v>759.572</v>
      </c>
    </row>
    <row r="22" spans="1:6" x14ac:dyDescent="0.25">
      <c r="A22" s="14" t="s">
        <v>28</v>
      </c>
      <c r="B22" s="2" t="s">
        <v>29</v>
      </c>
      <c r="C22" s="19">
        <v>266.2</v>
      </c>
      <c r="D22" s="16">
        <v>4</v>
      </c>
      <c r="E22" s="15">
        <f t="shared" si="0"/>
        <v>1064.8</v>
      </c>
      <c r="F22" s="17">
        <f t="shared" si="1"/>
        <v>1299.0559999999998</v>
      </c>
    </row>
    <row r="23" spans="1:6" x14ac:dyDescent="0.25">
      <c r="A23" s="14" t="s">
        <v>31</v>
      </c>
      <c r="B23" s="2" t="s">
        <v>30</v>
      </c>
      <c r="C23" s="19">
        <v>165</v>
      </c>
      <c r="D23" s="16">
        <v>4</v>
      </c>
      <c r="E23" s="15">
        <f t="shared" si="0"/>
        <v>660</v>
      </c>
      <c r="F23" s="17">
        <f t="shared" si="1"/>
        <v>805.19999999999993</v>
      </c>
    </row>
    <row r="24" spans="1:6" x14ac:dyDescent="0.25">
      <c r="A24" s="14" t="s">
        <v>32</v>
      </c>
      <c r="B24" s="2" t="s">
        <v>33</v>
      </c>
      <c r="C24" s="19">
        <v>1447.1890000000001</v>
      </c>
      <c r="D24" s="16">
        <v>1</v>
      </c>
      <c r="E24" s="15">
        <f t="shared" si="0"/>
        <v>1447.1890000000001</v>
      </c>
      <c r="F24" s="17">
        <f t="shared" si="1"/>
        <v>1765.5705800000001</v>
      </c>
    </row>
    <row r="25" spans="1:6" x14ac:dyDescent="0.25">
      <c r="A25" s="14" t="s">
        <v>34</v>
      </c>
      <c r="B25" s="2" t="s">
        <v>35</v>
      </c>
      <c r="C25" s="19">
        <v>852.5</v>
      </c>
      <c r="D25" s="16">
        <v>5</v>
      </c>
      <c r="E25" s="15">
        <f t="shared" si="0"/>
        <v>4262.5</v>
      </c>
      <c r="F25" s="17">
        <f t="shared" si="1"/>
        <v>5200.25</v>
      </c>
    </row>
    <row r="26" spans="1:6" x14ac:dyDescent="0.25">
      <c r="A26" s="14" t="s">
        <v>36</v>
      </c>
      <c r="B26" s="2" t="s">
        <v>37</v>
      </c>
      <c r="C26" s="19">
        <v>767.8</v>
      </c>
      <c r="D26" s="16">
        <v>1</v>
      </c>
      <c r="E26" s="15">
        <f t="shared" si="0"/>
        <v>767.8</v>
      </c>
      <c r="F26" s="17">
        <f t="shared" si="1"/>
        <v>936.71599999999989</v>
      </c>
    </row>
    <row r="27" spans="1:6" x14ac:dyDescent="0.25">
      <c r="A27" s="14" t="s">
        <v>39</v>
      </c>
      <c r="B27" s="2" t="s">
        <v>38</v>
      </c>
      <c r="C27" s="19">
        <v>276.10000000000002</v>
      </c>
      <c r="D27" s="16">
        <v>1</v>
      </c>
      <c r="E27" s="15">
        <f t="shared" si="0"/>
        <v>276.10000000000002</v>
      </c>
      <c r="F27" s="17">
        <f t="shared" si="1"/>
        <v>336.84200000000004</v>
      </c>
    </row>
    <row r="28" spans="1:6" x14ac:dyDescent="0.25">
      <c r="A28" s="14" t="s">
        <v>40</v>
      </c>
      <c r="B28" s="2" t="s">
        <v>41</v>
      </c>
      <c r="C28" s="19">
        <v>370.68</v>
      </c>
      <c r="D28" s="16">
        <v>1</v>
      </c>
      <c r="E28" s="15">
        <f t="shared" si="0"/>
        <v>370.68</v>
      </c>
      <c r="F28" s="17">
        <f t="shared" si="1"/>
        <v>452.2296</v>
      </c>
    </row>
    <row r="29" spans="1:6" x14ac:dyDescent="0.25">
      <c r="A29" s="14" t="s">
        <v>42</v>
      </c>
      <c r="B29" s="2" t="s">
        <v>41</v>
      </c>
      <c r="C29" s="19">
        <v>394.2</v>
      </c>
      <c r="D29" s="16">
        <v>1</v>
      </c>
      <c r="E29" s="15">
        <f t="shared" ref="E29:E30" si="2">SUM(C29*D29)</f>
        <v>394.2</v>
      </c>
      <c r="F29" s="17">
        <f t="shared" ref="F29:F30" si="3">E29*(1+22%)</f>
        <v>480.92399999999998</v>
      </c>
    </row>
    <row r="30" spans="1:6" x14ac:dyDescent="0.25">
      <c r="A30" s="14" t="s">
        <v>43</v>
      </c>
      <c r="B30" s="2" t="s">
        <v>44</v>
      </c>
      <c r="C30" s="19">
        <v>457.59</v>
      </c>
      <c r="D30" s="16">
        <v>10</v>
      </c>
      <c r="E30" s="15">
        <f t="shared" si="2"/>
        <v>4575.8999999999996</v>
      </c>
      <c r="F30" s="17">
        <f t="shared" si="3"/>
        <v>5582.597999999999</v>
      </c>
    </row>
    <row r="31" spans="1:6" ht="15.75" x14ac:dyDescent="0.25">
      <c r="A31" s="20" t="s">
        <v>14</v>
      </c>
      <c r="B31" s="20"/>
      <c r="C31" s="20"/>
      <c r="D31" s="20"/>
      <c r="E31" s="20"/>
      <c r="F31" s="20"/>
    </row>
  </sheetData>
  <mergeCells count="11">
    <mergeCell ref="A31:F31"/>
    <mergeCell ref="C10:D10"/>
    <mergeCell ref="E8:F8"/>
    <mergeCell ref="B1:F6"/>
    <mergeCell ref="E9:F9"/>
    <mergeCell ref="E10:F10"/>
    <mergeCell ref="E7:F7"/>
    <mergeCell ref="A1:A6"/>
    <mergeCell ref="C7:D7"/>
    <mergeCell ref="C8:D8"/>
    <mergeCell ref="C9:D9"/>
  </mergeCells>
  <conditionalFormatting sqref="E8:F8">
    <cfRule type="containsText" dxfId="0" priority="2" operator="containsText" text="Superato il 60%">
      <formula>NOT(ISERROR(SEARCH("Superato il 60%",E8)))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Matrice Arredo Alife</vt:lpstr>
      <vt:lpstr>'Matrice Arredo Alife'!Area_stampa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www.prismarredo.it</dc:creator>
  <cp:lastModifiedBy>fabio gallo</cp:lastModifiedBy>
  <cp:lastPrinted>2022-12-27T14:09:07Z</cp:lastPrinted>
  <dcterms:created xsi:type="dcterms:W3CDTF">2022-12-27T11:42:44Z</dcterms:created>
  <dcterms:modified xsi:type="dcterms:W3CDTF">2023-01-04T17:09:58Z</dcterms:modified>
</cp:coreProperties>
</file>